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bynina_ao\Desktop\БАО\2022\_2022 ДВ\2022 БСУ\"/>
    </mc:Choice>
  </mc:AlternateContent>
  <bookViews>
    <workbookView xWindow="0" yWindow="0" windowWidth="16455" windowHeight="12255"/>
  </bookViews>
  <sheets>
    <sheet name="дв" sheetId="1" r:id="rId1"/>
  </sheets>
  <definedNames>
    <definedName name="_xlnm._FilterDatabase" localSheetId="0" hidden="1">дв!$A$18:$R$39</definedName>
    <definedName name="_xlnm.Print_Titles" localSheetId="0">дв!$18:$18</definedName>
    <definedName name="_xlnm.Print_Area" localSheetId="0">дв!$A$2:$P$40</definedName>
  </definedNames>
  <calcPr calcId="162913"/>
</workbook>
</file>

<file path=xl/calcChain.xml><?xml version="1.0" encoding="utf-8"?>
<calcChain xmlns="http://schemas.openxmlformats.org/spreadsheetml/2006/main">
  <c r="I24" i="1" l="1"/>
  <c r="O28" i="1" s="1"/>
  <c r="H24" i="1"/>
  <c r="D24" i="1"/>
  <c r="C24" i="1"/>
  <c r="I23" i="1"/>
  <c r="H23" i="1"/>
  <c r="D23" i="1"/>
  <c r="C23" i="1"/>
  <c r="A23" i="1"/>
  <c r="A24" i="1" s="1"/>
  <c r="J22" i="1"/>
  <c r="J24" i="1" s="1"/>
  <c r="D21" i="1"/>
  <c r="C21" i="1"/>
  <c r="J20" i="1"/>
  <c r="J21" i="1" l="1"/>
  <c r="J23" i="1"/>
  <c r="O29" i="1"/>
  <c r="O24" i="1"/>
  <c r="O25" i="1"/>
  <c r="O26" i="1"/>
  <c r="O27" i="1"/>
</calcChain>
</file>

<file path=xl/sharedStrings.xml><?xml version="1.0" encoding="utf-8"?>
<sst xmlns="http://schemas.openxmlformats.org/spreadsheetml/2006/main" count="102" uniqueCount="83">
  <si>
    <t>№ п/п</t>
  </si>
  <si>
    <t>Наименование работ</t>
  </si>
  <si>
    <t>Темп-ра тепл-ля</t>
  </si>
  <si>
    <t>Диаметр / мм</t>
  </si>
  <si>
    <t>Длина / м</t>
  </si>
  <si>
    <t>Конструкция теплоизоляции</t>
  </si>
  <si>
    <t>Покрывной слой</t>
  </si>
  <si>
    <t>Толщина изо-ляции / мм</t>
  </si>
  <si>
    <t>Объем работ</t>
  </si>
  <si>
    <t>Поставка материалов (заказчик/ подрядчик)</t>
  </si>
  <si>
    <t>м2</t>
  </si>
  <si>
    <t>м3</t>
  </si>
  <si>
    <t>Ед. изм.</t>
  </si>
  <si>
    <t>Кол-во</t>
  </si>
  <si>
    <t xml:space="preserve">Разборка тепловой изоляции </t>
  </si>
  <si>
    <t>маты м/в прош.</t>
  </si>
  <si>
    <t>Необходимые материалы</t>
  </si>
  <si>
    <t>Обоснование нормы расхода</t>
  </si>
  <si>
    <t>Норма расхода</t>
  </si>
  <si>
    <t>Наименование</t>
  </si>
  <si>
    <t>А.В. Мурашев</t>
  </si>
  <si>
    <t>СОГЛАСОВАНО</t>
  </si>
  <si>
    <t>УТВЕРЖДАЮ</t>
  </si>
  <si>
    <t>Объект:</t>
  </si>
  <si>
    <t>Начальник КТЦ</t>
  </si>
  <si>
    <t>Условия производства работ:</t>
  </si>
  <si>
    <t>Инженер КТЦ</t>
  </si>
  <si>
    <t>А.С. Мещенков</t>
  </si>
  <si>
    <t>Ф.М.Черкашин</t>
  </si>
  <si>
    <t>Заказчик:</t>
  </si>
  <si>
    <t>Начальник ЛМ</t>
  </si>
  <si>
    <t>Л.В. Бобкова</t>
  </si>
  <si>
    <t>плоскость</t>
  </si>
  <si>
    <t>Вед.инженер КТЦ</t>
  </si>
  <si>
    <t>О.А. Викторов</t>
  </si>
  <si>
    <t>Зам.начальника ЦОР КО</t>
  </si>
  <si>
    <t>Э.Е. Кулюков</t>
  </si>
  <si>
    <t>Мастер ЦОР</t>
  </si>
  <si>
    <t>В.В. Борзов</t>
  </si>
  <si>
    <t>Дефектная ведомость (Ведомость объемов работ)  № 2</t>
  </si>
  <si>
    <t>Зам.начальника КТЦ</t>
  </si>
  <si>
    <t>куратор</t>
  </si>
  <si>
    <t>Приложение №1 к договору №  от ____.____.2021г.</t>
  </si>
  <si>
    <t>Визы тех.служб ИД:</t>
  </si>
  <si>
    <t>Необходимость проведения данных видов работ подтверждает:</t>
  </si>
  <si>
    <t xml:space="preserve">(КТЦ кот.отд.,ЦОР) </t>
  </si>
  <si>
    <t>ТС Ведущий инженер</t>
  </si>
  <si>
    <t>А.И. Завражнов</t>
  </si>
  <si>
    <t>Вед.инженер ЦОР</t>
  </si>
  <si>
    <t>С.Н. Вяткин</t>
  </si>
  <si>
    <t>расчетная толщина</t>
  </si>
  <si>
    <t xml:space="preserve">Установка тепловой изоляции </t>
  </si>
  <si>
    <t>ГЭСН 26 прилож.26.3</t>
  </si>
  <si>
    <t>Маты минераловатные прошивные без обкладок МП-100 толщ.80</t>
  </si>
  <si>
    <t>Подрядчик</t>
  </si>
  <si>
    <t>НРМ 29 п.2;3</t>
  </si>
  <si>
    <t>Проволока т/о 1,2мм</t>
  </si>
  <si>
    <t>кг</t>
  </si>
  <si>
    <t>НРМ 63 п.1</t>
  </si>
  <si>
    <t>Сетка мет.плетеная (рабица) 20х20х1,6 (оцинк.)</t>
  </si>
  <si>
    <t xml:space="preserve"> </t>
  </si>
  <si>
    <t>НРМ 63 п.2</t>
  </si>
  <si>
    <t>НРМ 57 п.2.3</t>
  </si>
  <si>
    <t xml:space="preserve">Асбест хризотиловый А-6-30 </t>
  </si>
  <si>
    <t>т</t>
  </si>
  <si>
    <t xml:space="preserve">Портландцемент марки 400 </t>
  </si>
  <si>
    <t>Е.Н. Горбунов</t>
  </si>
  <si>
    <t>Е.В. Коростелев</t>
  </si>
  <si>
    <t>"______" ______________ 2022г.</t>
  </si>
  <si>
    <t xml:space="preserve">Замена участка БСУ-16Б отм.10,0-21,5м (изоляция) </t>
  </si>
  <si>
    <t>корпус БСУ</t>
  </si>
  <si>
    <t>факт толщина  3стенки (4/6)</t>
  </si>
  <si>
    <t>Вредность (12%) К=1,0255 (коэффициент доплат к стоимости работ согласно общих частей Справочника БЦ)</t>
  </si>
  <si>
    <t>И.о.начальника ЦОР</t>
  </si>
  <si>
    <t>Установка и снятие лотка на сушильную камеру ШБМ</t>
  </si>
  <si>
    <t>И.о.директора ТЭЦ-10 филиала</t>
  </si>
  <si>
    <t>ООО «Байкальская энергетическая компания»</t>
  </si>
  <si>
    <t>_________________ Ю.А. Матлашевский</t>
  </si>
  <si>
    <t>"_______"____________2022г.</t>
  </si>
  <si>
    <t>(на основании приказа №466/лс от 08.12.2021г)</t>
  </si>
  <si>
    <t>Штукатурка по сетке</t>
  </si>
  <si>
    <t xml:space="preserve">ОБОРУДОВАНИЕ ПЫЛЕПРИГОТОВЛЕНИЯ С ШАРОВЫМИ МЕЛЬНИЦАМИ КОТЛА ПК-24 №16 инв.№ИЭ140211  </t>
  </si>
  <si>
    <t>Раздел 1. T1036HFA10BB010KD02 ОБОРУДОВАНИЕ ПЫЛЕПРИГОТОВЛЕНИЯ С ШАРОВЫМИ МЕЛЬНИЦАМИ КОТЛА ПК-24 №16 инв.№ИЭ140211   
Бункер сырого угля Б (Объем бункера, свыше 350 м3). Замена участка БСУ-16Б отм.10,0-21,5м (изоляция)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</si>
</sst>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#,##0.000"/>
  </numFmts>
  <fonts count="2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</font>
    <font>
      <sz val="9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Times New Roman"/>
      <family val="1"/>
      <charset val="204"/>
    </font>
    <font>
      <sz val="10"/>
      <color theme="0"/>
      <name val="Arial"/>
      <family val="2"/>
      <charset val="204"/>
    </font>
    <font>
      <u/>
      <sz val="10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</font>
    <font>
      <sz val="9"/>
      <color indexed="8"/>
      <name val="Times New Roman"/>
      <family val="1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i/>
      <sz val="8"/>
      <name val="Arial"/>
      <family val="2"/>
      <charset val="204"/>
    </font>
    <font>
      <b/>
      <sz val="9"/>
      <color rgb="FF0000FF"/>
      <name val="Times New Roman"/>
      <family val="1"/>
      <charset val="204"/>
    </font>
    <font>
      <sz val="8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12" fillId="0" borderId="1">
      <alignment horizontal="center"/>
    </xf>
    <xf numFmtId="0" fontId="7" fillId="0" borderId="0">
      <alignment vertical="top"/>
    </xf>
    <xf numFmtId="0" fontId="12" fillId="0" borderId="1">
      <alignment horizontal="center"/>
    </xf>
    <xf numFmtId="0" fontId="12" fillId="0" borderId="0">
      <alignment vertical="top"/>
    </xf>
    <xf numFmtId="0" fontId="7" fillId="0" borderId="0"/>
    <xf numFmtId="0" fontId="12" fillId="0" borderId="0">
      <alignment horizontal="right" vertical="top" wrapText="1"/>
    </xf>
    <xf numFmtId="0" fontId="12" fillId="0" borderId="0"/>
    <xf numFmtId="0" fontId="7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12" fillId="0" borderId="1">
      <alignment horizontal="center" wrapText="1"/>
    </xf>
    <xf numFmtId="0" fontId="7" fillId="0" borderId="0">
      <alignment vertical="top"/>
    </xf>
    <xf numFmtId="0" fontId="7" fillId="0" borderId="0"/>
    <xf numFmtId="0" fontId="7" fillId="0" borderId="0"/>
    <xf numFmtId="0" fontId="12" fillId="0" borderId="0"/>
    <xf numFmtId="0" fontId="12" fillId="0" borderId="1">
      <alignment horizontal="center" wrapText="1"/>
    </xf>
    <xf numFmtId="9" fontId="7" fillId="0" borderId="0" applyFont="0" applyFill="0" applyBorder="0" applyAlignment="0" applyProtection="0"/>
    <xf numFmtId="0" fontId="12" fillId="0" borderId="1">
      <alignment horizontal="center"/>
    </xf>
    <xf numFmtId="0" fontId="12" fillId="0" borderId="1">
      <alignment horizontal="center" wrapText="1"/>
    </xf>
    <xf numFmtId="0" fontId="7" fillId="0" borderId="0"/>
    <xf numFmtId="0" fontId="12" fillId="0" borderId="0">
      <alignment horizontal="center"/>
    </xf>
    <xf numFmtId="0" fontId="12" fillId="0" borderId="0">
      <alignment horizontal="left" vertical="top"/>
    </xf>
    <xf numFmtId="0" fontId="12" fillId="0" borderId="0"/>
    <xf numFmtId="0" fontId="4" fillId="0" borderId="0"/>
    <xf numFmtId="164" fontId="5" fillId="0" borderId="0" applyFont="0" applyFill="0" applyBorder="0" applyAlignment="0" applyProtection="0"/>
    <xf numFmtId="0" fontId="3" fillId="0" borderId="0"/>
    <xf numFmtId="0" fontId="7" fillId="0" borderId="0" applyNumberFormat="0"/>
    <xf numFmtId="0" fontId="5" fillId="0" borderId="0"/>
    <xf numFmtId="0" fontId="3" fillId="0" borderId="0"/>
    <xf numFmtId="164" fontId="5" fillId="0" borderId="0" applyFont="0" applyFill="0" applyBorder="0" applyAlignment="0" applyProtection="0"/>
    <xf numFmtId="0" fontId="14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</cellStyleXfs>
  <cellXfs count="119">
    <xf numFmtId="0" fontId="0" fillId="0" borderId="0" xfId="0"/>
    <xf numFmtId="0" fontId="6" fillId="0" borderId="0" xfId="0" applyFont="1" applyFill="1" applyBorder="1" applyAlignment="1">
      <alignment horizontal="left" vertical="top"/>
    </xf>
    <xf numFmtId="49" fontId="5" fillId="0" borderId="0" xfId="1" applyNumberFormat="1" applyFont="1" applyFill="1" applyBorder="1" applyAlignment="1">
      <alignment horizontal="left" vertical="top"/>
    </xf>
    <xf numFmtId="0" fontId="5" fillId="0" borderId="0" xfId="0" applyFont="1" applyFill="1" applyAlignment="1">
      <alignment vertical="top"/>
    </xf>
    <xf numFmtId="0" fontId="5" fillId="0" borderId="0" xfId="0" applyFont="1" applyFill="1" applyBorder="1" applyAlignment="1">
      <alignment horizontal="right" vertical="top"/>
    </xf>
    <xf numFmtId="0" fontId="5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center" vertical="top" wrapText="1"/>
    </xf>
    <xf numFmtId="0" fontId="8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vertical="top"/>
    </xf>
    <xf numFmtId="2" fontId="8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center" vertical="top"/>
    </xf>
    <xf numFmtId="0" fontId="11" fillId="0" borderId="0" xfId="0" applyFont="1" applyFill="1" applyAlignment="1">
      <alignment vertical="top"/>
    </xf>
    <xf numFmtId="0" fontId="11" fillId="0" borderId="0" xfId="0" applyFont="1" applyFill="1" applyAlignment="1">
      <alignment horizontal="right" vertical="top"/>
    </xf>
    <xf numFmtId="0" fontId="11" fillId="0" borderId="0" xfId="0" applyFont="1" applyFill="1" applyAlignment="1">
      <alignment vertical="top" wrapText="1"/>
    </xf>
    <xf numFmtId="0" fontId="11" fillId="0" borderId="0" xfId="0" applyFont="1" applyFill="1" applyAlignment="1">
      <alignment horizontal="center" vertical="top" wrapText="1"/>
    </xf>
    <xf numFmtId="0" fontId="15" fillId="0" borderId="0" xfId="0" applyFont="1" applyFill="1" applyBorder="1" applyAlignment="1">
      <alignment horizontal="center" vertical="top"/>
    </xf>
    <xf numFmtId="0" fontId="5" fillId="0" borderId="0" xfId="33" applyFont="1" applyFill="1" applyAlignment="1"/>
    <xf numFmtId="0" fontId="6" fillId="0" borderId="0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vertical="top"/>
    </xf>
    <xf numFmtId="0" fontId="5" fillId="0" borderId="0" xfId="1" applyNumberFormat="1" applyFont="1" applyFill="1" applyBorder="1" applyAlignment="1">
      <alignment vertical="top"/>
    </xf>
    <xf numFmtId="0" fontId="5" fillId="0" borderId="0" xfId="0" applyFont="1" applyFill="1" applyBorder="1" applyAlignment="1">
      <alignment horizontal="left" vertical="top"/>
    </xf>
    <xf numFmtId="0" fontId="5" fillId="0" borderId="0" xfId="1" applyFont="1" applyFill="1" applyAlignment="1">
      <alignment horizontal="center"/>
    </xf>
    <xf numFmtId="0" fontId="5" fillId="0" borderId="0" xfId="1" applyFont="1" applyFill="1" applyAlignment="1">
      <alignment horizontal="left" wrapText="1"/>
    </xf>
    <xf numFmtId="0" fontId="5" fillId="0" borderId="0" xfId="1" applyNumberFormat="1" applyFont="1" applyFill="1" applyAlignment="1">
      <alignment horizontal="right" wrapText="1"/>
    </xf>
    <xf numFmtId="0" fontId="5" fillId="0" borderId="0" xfId="1" applyNumberFormat="1" applyFont="1" applyFill="1" applyAlignment="1">
      <alignment horizontal="right"/>
    </xf>
    <xf numFmtId="0" fontId="5" fillId="0" borderId="0" xfId="0" applyFont="1" applyFill="1" applyAlignment="1"/>
    <xf numFmtId="0" fontId="5" fillId="0" borderId="0" xfId="1" applyFont="1" applyFill="1" applyAlignment="1"/>
    <xf numFmtId="0" fontId="5" fillId="0" borderId="0" xfId="1" applyFont="1" applyFill="1" applyBorder="1" applyAlignment="1"/>
    <xf numFmtId="0" fontId="6" fillId="0" borderId="0" xfId="4" applyFont="1" applyFill="1" applyAlignment="1">
      <alignment horizontal="left"/>
    </xf>
    <xf numFmtId="0" fontId="5" fillId="0" borderId="0" xfId="4" applyFont="1" applyFill="1" applyAlignment="1"/>
    <xf numFmtId="0" fontId="5" fillId="0" borderId="0" xfId="4" applyFont="1" applyFill="1" applyBorder="1" applyAlignment="1"/>
    <xf numFmtId="0" fontId="5" fillId="0" borderId="0" xfId="4" applyFont="1" applyFill="1" applyAlignment="1">
      <alignment horizontal="center"/>
    </xf>
    <xf numFmtId="0" fontId="5" fillId="0" borderId="0" xfId="4" applyFont="1" applyFill="1" applyAlignment="1">
      <alignment horizontal="left"/>
    </xf>
    <xf numFmtId="0" fontId="6" fillId="0" borderId="0" xfId="0" applyNumberFormat="1" applyFont="1" applyFill="1" applyBorder="1" applyAlignment="1">
      <alignment horizontal="left" vertical="top" wrapText="1"/>
    </xf>
    <xf numFmtId="0" fontId="5" fillId="0" borderId="0" xfId="33" applyFont="1" applyFill="1" applyAlignment="1">
      <alignment horizontal="right"/>
    </xf>
    <xf numFmtId="0" fontId="5" fillId="0" borderId="0" xfId="33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6" fillId="0" borderId="0" xfId="4" applyFont="1" applyFill="1" applyBorder="1" applyAlignment="1">
      <alignment horizontal="left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vertical="top"/>
    </xf>
    <xf numFmtId="0" fontId="17" fillId="0" borderId="0" xfId="0" applyFont="1" applyFill="1" applyBorder="1" applyAlignment="1">
      <alignment vertical="top"/>
    </xf>
    <xf numFmtId="0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/>
    </xf>
    <xf numFmtId="0" fontId="8" fillId="0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left" vertical="top" wrapText="1"/>
    </xf>
    <xf numFmtId="4" fontId="8" fillId="0" borderId="1" xfId="0" applyNumberFormat="1" applyFont="1" applyFill="1" applyBorder="1" applyAlignment="1">
      <alignment vertical="top"/>
    </xf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left" vertical="top"/>
    </xf>
    <xf numFmtId="0" fontId="5" fillId="0" borderId="0" xfId="0" applyNumberFormat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/>
    </xf>
    <xf numFmtId="0" fontId="5" fillId="0" borderId="0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 vertical="top"/>
    </xf>
    <xf numFmtId="0" fontId="5" fillId="0" borderId="0" xfId="0" applyNumberFormat="1" applyFont="1" applyFill="1" applyAlignment="1">
      <alignment vertical="top"/>
    </xf>
    <xf numFmtId="0" fontId="5" fillId="0" borderId="2" xfId="0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left" vertical="top"/>
    </xf>
    <xf numFmtId="0" fontId="19" fillId="0" borderId="3" xfId="53" applyNumberFormat="1" applyFont="1" applyFill="1" applyBorder="1" applyAlignment="1">
      <alignment horizontal="left" vertical="center"/>
    </xf>
    <xf numFmtId="1" fontId="19" fillId="0" borderId="0" xfId="53" applyNumberFormat="1" applyFont="1" applyFill="1" applyBorder="1" applyAlignment="1">
      <alignment vertical="top"/>
    </xf>
    <xf numFmtId="0" fontId="8" fillId="0" borderId="0" xfId="0" applyFont="1" applyFill="1" applyBorder="1" applyAlignment="1">
      <alignment vertical="center"/>
    </xf>
    <xf numFmtId="0" fontId="5" fillId="0" borderId="0" xfId="4" applyFont="1" applyFill="1" applyBorder="1" applyAlignment="1">
      <alignment horizontal="right" vertical="top" wrapText="1"/>
    </xf>
    <xf numFmtId="0" fontId="8" fillId="0" borderId="0" xfId="0" applyFont="1" applyFill="1" applyAlignment="1">
      <alignment vertical="center"/>
    </xf>
    <xf numFmtId="0" fontId="5" fillId="0" borderId="0" xfId="0" applyFont="1" applyFill="1" applyAlignment="1">
      <alignment vertical="top" wrapText="1"/>
    </xf>
    <xf numFmtId="2" fontId="8" fillId="0" borderId="1" xfId="0" applyNumberFormat="1" applyFont="1" applyFill="1" applyBorder="1" applyAlignment="1">
      <alignment horizontal="center" vertical="top"/>
    </xf>
    <xf numFmtId="0" fontId="20" fillId="0" borderId="0" xfId="4" applyFont="1" applyFill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38" applyFont="1" applyAlignment="1"/>
    <xf numFmtId="0" fontId="5" fillId="0" borderId="0" xfId="1" applyFont="1" applyFill="1" applyAlignment="1">
      <alignment horizontal="left" vertical="top"/>
    </xf>
    <xf numFmtId="0" fontId="6" fillId="0" borderId="0" xfId="0" applyFont="1" applyFill="1" applyAlignment="1">
      <alignment vertical="top"/>
    </xf>
    <xf numFmtId="0" fontId="22" fillId="0" borderId="0" xfId="0" applyNumberFormat="1" applyFont="1" applyFill="1" applyAlignment="1">
      <alignment vertical="top"/>
    </xf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vertical="top"/>
    </xf>
    <xf numFmtId="0" fontId="5" fillId="0" borderId="0" xfId="4" applyFont="1" applyFill="1" applyAlignment="1">
      <alignment vertical="top"/>
    </xf>
    <xf numFmtId="0" fontId="9" fillId="0" borderId="1" xfId="0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top" wrapText="1"/>
    </xf>
    <xf numFmtId="2" fontId="24" fillId="0" borderId="1" xfId="0" applyNumberFormat="1" applyFont="1" applyFill="1" applyBorder="1" applyAlignment="1">
      <alignment vertical="top"/>
    </xf>
    <xf numFmtId="0" fontId="24" fillId="0" borderId="1" xfId="0" applyNumberFormat="1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vertical="top"/>
    </xf>
    <xf numFmtId="2" fontId="8" fillId="0" borderId="0" xfId="0" applyNumberFormat="1" applyFont="1" applyFill="1" applyBorder="1" applyAlignment="1">
      <alignment vertical="top"/>
    </xf>
    <xf numFmtId="0" fontId="25" fillId="0" borderId="0" xfId="0" applyFont="1" applyFill="1" applyBorder="1" applyAlignment="1">
      <alignment vertical="top"/>
    </xf>
    <xf numFmtId="0" fontId="25" fillId="0" borderId="0" xfId="0" applyFont="1" applyFill="1" applyAlignment="1">
      <alignment vertical="top"/>
    </xf>
    <xf numFmtId="2" fontId="8" fillId="0" borderId="1" xfId="0" applyNumberFormat="1" applyFont="1" applyFill="1" applyBorder="1" applyAlignment="1">
      <alignment vertical="top"/>
    </xf>
    <xf numFmtId="0" fontId="8" fillId="0" borderId="1" xfId="0" applyNumberFormat="1" applyFont="1" applyFill="1" applyBorder="1" applyAlignment="1">
      <alignment vertical="top" wrapText="1"/>
    </xf>
    <xf numFmtId="0" fontId="8" fillId="0" borderId="1" xfId="0" applyNumberFormat="1" applyFont="1" applyFill="1" applyBorder="1" applyAlignment="1">
      <alignment vertical="top"/>
    </xf>
    <xf numFmtId="165" fontId="8" fillId="0" borderId="1" xfId="0" applyNumberFormat="1" applyFont="1" applyFill="1" applyBorder="1" applyAlignment="1">
      <alignment vertical="top"/>
    </xf>
    <xf numFmtId="2" fontId="23" fillId="3" borderId="1" xfId="0" applyNumberFormat="1" applyFont="1" applyFill="1" applyBorder="1" applyAlignment="1">
      <alignment horizontal="center" vertical="top"/>
    </xf>
    <xf numFmtId="2" fontId="9" fillId="3" borderId="1" xfId="0" applyNumberFormat="1" applyFont="1" applyFill="1" applyBorder="1" applyAlignment="1">
      <alignment horizontal="center" vertical="top"/>
    </xf>
    <xf numFmtId="2" fontId="8" fillId="3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center" vertical="top"/>
    </xf>
    <xf numFmtId="0" fontId="8" fillId="0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0" fontId="16" fillId="0" borderId="0" xfId="0" applyFont="1" applyFill="1" applyBorder="1" applyAlignment="1">
      <alignment horizontal="center" vertical="top"/>
    </xf>
    <xf numFmtId="0" fontId="9" fillId="2" borderId="4" xfId="0" applyFont="1" applyFill="1" applyBorder="1" applyAlignment="1">
      <alignment horizontal="center" vertical="top" wrapText="1"/>
    </xf>
    <xf numFmtId="0" fontId="9" fillId="2" borderId="6" xfId="0" applyFont="1" applyFill="1" applyBorder="1" applyAlignment="1">
      <alignment horizontal="center" vertical="top" wrapText="1"/>
    </xf>
    <xf numFmtId="0" fontId="9" fillId="2" borderId="5" xfId="0" applyFont="1" applyFill="1" applyBorder="1" applyAlignment="1">
      <alignment horizontal="center" vertical="top" wrapText="1"/>
    </xf>
    <xf numFmtId="0" fontId="21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horizontal="left" vertical="top" wrapText="1"/>
    </xf>
    <xf numFmtId="0" fontId="23" fillId="0" borderId="1" xfId="0" applyNumberFormat="1" applyFont="1" applyFill="1" applyBorder="1" applyAlignment="1">
      <alignment horizontal="center" vertical="top" wrapText="1"/>
    </xf>
    <xf numFmtId="0" fontId="9" fillId="0" borderId="1" xfId="0" applyNumberFormat="1" applyFont="1" applyFill="1" applyBorder="1" applyAlignment="1">
      <alignment horizontal="center" vertical="top"/>
    </xf>
    <xf numFmtId="0" fontId="9" fillId="0" borderId="1" xfId="0" applyNumberFormat="1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horizontal="center" vertical="top"/>
    </xf>
    <xf numFmtId="2" fontId="23" fillId="0" borderId="1" xfId="0" applyNumberFormat="1" applyFont="1" applyFill="1" applyBorder="1" applyAlignment="1">
      <alignment horizontal="center" vertical="top"/>
    </xf>
    <xf numFmtId="2" fontId="9" fillId="0" borderId="1" xfId="0" applyNumberFormat="1" applyFont="1" applyFill="1" applyBorder="1" applyAlignment="1">
      <alignment horizontal="center" vertical="top"/>
    </xf>
    <xf numFmtId="0" fontId="9" fillId="0" borderId="4" xfId="0" applyNumberFormat="1" applyFont="1" applyFill="1" applyBorder="1" applyAlignment="1">
      <alignment horizontal="center" vertical="top"/>
    </xf>
    <xf numFmtId="0" fontId="9" fillId="0" borderId="5" xfId="0" applyNumberFormat="1" applyFont="1" applyFill="1" applyBorder="1" applyAlignment="1">
      <alignment horizontal="center" vertical="top"/>
    </xf>
    <xf numFmtId="0" fontId="6" fillId="0" borderId="0" xfId="4" applyFont="1" applyFill="1" applyBorder="1" applyAlignment="1">
      <alignment horizontal="right" vertical="top"/>
    </xf>
    <xf numFmtId="0" fontId="5" fillId="0" borderId="0" xfId="4" applyFont="1" applyFill="1" applyBorder="1" applyAlignment="1">
      <alignment horizontal="right" vertical="top"/>
    </xf>
    <xf numFmtId="0" fontId="5" fillId="0" borderId="0" xfId="33" applyFont="1" applyFill="1" applyBorder="1" applyAlignment="1">
      <alignment horizontal="right" vertical="top"/>
    </xf>
    <xf numFmtId="0" fontId="20" fillId="0" borderId="0" xfId="30" applyFont="1" applyFill="1" applyAlignment="1">
      <alignment horizontal="right" vertical="top"/>
    </xf>
  </cellXfs>
  <cellStyles count="54">
    <cellStyle name="Акт" xfId="5"/>
    <cellStyle name="АктМТСН" xfId="6"/>
    <cellStyle name="ВедРесурсов" xfId="7"/>
    <cellStyle name="ВедРесурсовАкт" xfId="8"/>
    <cellStyle name="Индексы" xfId="9"/>
    <cellStyle name="Итоги" xfId="10"/>
    <cellStyle name="ИтогоАктБазЦ" xfId="11"/>
    <cellStyle name="ИтогоАктБИМ" xfId="12"/>
    <cellStyle name="ИтогоАктРесМет" xfId="13"/>
    <cellStyle name="ИтогоБазЦ" xfId="14"/>
    <cellStyle name="ИтогоБИМ" xfId="15"/>
    <cellStyle name="ИтогоРесМет" xfId="16"/>
    <cellStyle name="ЛокСмета" xfId="17"/>
    <cellStyle name="ЛокСмМТСН" xfId="18"/>
    <cellStyle name="М29" xfId="19"/>
    <cellStyle name="ОбСмета" xfId="20"/>
    <cellStyle name="Обычный" xfId="0" builtinId="0"/>
    <cellStyle name="Обычный 11" xfId="30"/>
    <cellStyle name="Обычный 11 2" xfId="32"/>
    <cellStyle name="Обычный 11 2 2" xfId="44"/>
    <cellStyle name="Обычный 11 2 2 2" xfId="52"/>
    <cellStyle name="Обычный 11 2 3" xfId="42"/>
    <cellStyle name="Обычный 11 2 3 2" xfId="50"/>
    <cellStyle name="Обычный 11 2 4" xfId="47"/>
    <cellStyle name="Обычный 11 3" xfId="35"/>
    <cellStyle name="Обычный 11 3 2" xfId="45"/>
    <cellStyle name="Обычный 11 3 3" xfId="43"/>
    <cellStyle name="Обычный 11 3 3 2" xfId="51"/>
    <cellStyle name="Обычный 11 3 4" xfId="48"/>
    <cellStyle name="Обычный 11 4" xfId="41"/>
    <cellStyle name="Обычный 11 4 2" xfId="49"/>
    <cellStyle name="Обычный 11 5" xfId="46"/>
    <cellStyle name="Обычный 2" xfId="1"/>
    <cellStyle name="Обычный 2 2" xfId="38"/>
    <cellStyle name="Обычный 2 5" xfId="37"/>
    <cellStyle name="Обычный 3" xfId="3"/>
    <cellStyle name="Обычный 4" xfId="2"/>
    <cellStyle name="Обычный 5" xfId="34"/>
    <cellStyle name="Обычный 6" xfId="39"/>
    <cellStyle name="Обычный_ведомости 2006(КЦ)" xfId="33"/>
    <cellStyle name="Обычный_ГЗУ-II.04" xfId="4"/>
    <cellStyle name="Обычный_Лист1" xfId="53"/>
    <cellStyle name="Параметр" xfId="21"/>
    <cellStyle name="ПеременныеСметы" xfId="22"/>
    <cellStyle name="Процентный 2" xfId="23"/>
    <cellStyle name="РесСмета" xfId="24"/>
    <cellStyle name="СводкаСтоимРаб" xfId="25"/>
    <cellStyle name="СводРасч" xfId="26"/>
    <cellStyle name="Титул" xfId="27"/>
    <cellStyle name="Финансовый 2" xfId="36"/>
    <cellStyle name="Финансовый 3" xfId="40"/>
    <cellStyle name="Финансовый 8 2" xfId="31"/>
    <cellStyle name="Хвост" xfId="28"/>
    <cellStyle name="Экспертиза" xfId="29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57"/>
  <sheetViews>
    <sheetView tabSelected="1" view="pageBreakPreview" zoomScaleNormal="100" zoomScaleSheetLayoutView="100" workbookViewId="0">
      <selection activeCell="G34" sqref="G34"/>
    </sheetView>
  </sheetViews>
  <sheetFormatPr defaultColWidth="9.140625" defaultRowHeight="12.75" x14ac:dyDescent="0.2"/>
  <cols>
    <col min="1" max="1" width="5.5703125" style="12" customWidth="1"/>
    <col min="2" max="2" width="30.85546875" style="14" customWidth="1"/>
    <col min="3" max="3" width="5.42578125" style="12" customWidth="1"/>
    <col min="4" max="4" width="6.5703125" style="12" customWidth="1"/>
    <col min="5" max="5" width="7.28515625" style="12" customWidth="1"/>
    <col min="6" max="6" width="12.42578125" style="15" customWidth="1"/>
    <col min="7" max="7" width="15.140625" style="11" customWidth="1"/>
    <col min="8" max="8" width="5.42578125" style="12" customWidth="1"/>
    <col min="9" max="9" width="6.140625" style="12" customWidth="1"/>
    <col min="10" max="10" width="6.7109375" style="12" customWidth="1"/>
    <col min="11" max="11" width="15.85546875" style="12" customWidth="1"/>
    <col min="12" max="12" width="7.42578125" style="12" bestFit="1" customWidth="1"/>
    <col min="13" max="13" width="27" style="14" customWidth="1"/>
    <col min="14" max="14" width="3.7109375" style="14" customWidth="1"/>
    <col min="15" max="15" width="6.28515625" style="13" customWidth="1"/>
    <col min="16" max="16" width="10.140625" style="12" customWidth="1"/>
    <col min="17" max="17" width="23.5703125" style="1" customWidth="1"/>
    <col min="18" max="19" width="9.140625" style="8"/>
    <col min="20" max="16384" width="9.140625" style="12"/>
  </cols>
  <sheetData>
    <row r="1" spans="1:19" s="27" customFormat="1" x14ac:dyDescent="0.2">
      <c r="A1" s="23"/>
      <c r="B1" s="24"/>
      <c r="C1" s="24"/>
      <c r="D1" s="23"/>
      <c r="E1" s="25"/>
      <c r="F1" s="26"/>
      <c r="H1" s="28"/>
      <c r="I1" s="28"/>
      <c r="J1" s="28"/>
      <c r="K1" s="28"/>
      <c r="L1" s="28"/>
      <c r="M1" s="28"/>
      <c r="N1" s="28"/>
      <c r="O1" s="28"/>
      <c r="P1" s="68" t="s">
        <v>42</v>
      </c>
      <c r="Q1" s="38"/>
      <c r="R1" s="29"/>
      <c r="S1" s="29"/>
    </row>
    <row r="2" spans="1:19" s="27" customFormat="1" x14ac:dyDescent="0.2">
      <c r="A2" s="23"/>
      <c r="B2" s="24"/>
      <c r="C2" s="24"/>
      <c r="D2" s="23"/>
      <c r="E2" s="25"/>
      <c r="F2" s="26"/>
      <c r="H2" s="28"/>
      <c r="I2" s="28"/>
      <c r="J2" s="28"/>
      <c r="K2" s="28"/>
      <c r="L2" s="28"/>
      <c r="M2" s="28"/>
      <c r="N2" s="28"/>
      <c r="O2" s="28"/>
      <c r="P2" s="4"/>
      <c r="Q2" s="39"/>
      <c r="R2" s="29"/>
      <c r="S2" s="29"/>
    </row>
    <row r="3" spans="1:19" s="31" customFormat="1" x14ac:dyDescent="0.2">
      <c r="A3" s="69" t="s">
        <v>21</v>
      </c>
      <c r="M3" s="30"/>
      <c r="P3" s="115" t="s">
        <v>22</v>
      </c>
      <c r="Q3" s="40"/>
      <c r="R3" s="32"/>
      <c r="S3" s="32"/>
    </row>
    <row r="4" spans="1:19" s="31" customFormat="1" x14ac:dyDescent="0.2">
      <c r="A4" s="70"/>
      <c r="J4" s="17"/>
      <c r="K4" s="17"/>
      <c r="M4" s="34"/>
      <c r="P4" s="116" t="s">
        <v>75</v>
      </c>
      <c r="Q4" s="40"/>
      <c r="R4" s="32"/>
      <c r="S4" s="32"/>
    </row>
    <row r="5" spans="1:19" s="31" customFormat="1" x14ac:dyDescent="0.2">
      <c r="A5" s="70"/>
      <c r="J5" s="17"/>
      <c r="K5" s="17"/>
      <c r="M5" s="34"/>
      <c r="P5" s="4" t="s">
        <v>76</v>
      </c>
      <c r="Q5" s="40"/>
      <c r="R5" s="32"/>
      <c r="S5" s="32"/>
    </row>
    <row r="6" spans="1:19" s="31" customFormat="1" x14ac:dyDescent="0.2">
      <c r="A6" s="71"/>
      <c r="J6" s="17"/>
      <c r="K6" s="17"/>
      <c r="M6" s="34"/>
      <c r="P6" s="117" t="s">
        <v>77</v>
      </c>
      <c r="Q6" s="40"/>
      <c r="R6" s="32"/>
      <c r="S6" s="32"/>
    </row>
    <row r="7" spans="1:19" s="31" customFormat="1" x14ac:dyDescent="0.2">
      <c r="A7" s="72" t="s">
        <v>68</v>
      </c>
      <c r="D7" s="33"/>
      <c r="I7" s="17"/>
      <c r="J7" s="17"/>
      <c r="K7" s="36"/>
      <c r="M7" s="34"/>
      <c r="P7" s="116" t="s">
        <v>78</v>
      </c>
      <c r="Q7" s="40"/>
      <c r="R7" s="32"/>
      <c r="S7" s="32"/>
    </row>
    <row r="8" spans="1:19" s="31" customFormat="1" x14ac:dyDescent="0.2">
      <c r="A8" s="34"/>
      <c r="J8" s="17"/>
      <c r="K8" s="37"/>
      <c r="M8" s="34"/>
      <c r="P8" s="118" t="s">
        <v>79</v>
      </c>
      <c r="Q8" s="40"/>
      <c r="R8" s="32"/>
      <c r="S8" s="32"/>
    </row>
    <row r="9" spans="1:19" s="3" customFormat="1" ht="15.75" x14ac:dyDescent="0.2">
      <c r="A9" s="103" t="s">
        <v>39</v>
      </c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"/>
      <c r="R9" s="5"/>
      <c r="S9" s="5"/>
    </row>
    <row r="10" spans="1:19" s="5" customFormat="1" x14ac:dyDescent="0.2">
      <c r="A10" s="99"/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1"/>
    </row>
    <row r="11" spans="1:19" s="5" customFormat="1" x14ac:dyDescent="0.2">
      <c r="A11" s="104" t="s">
        <v>69</v>
      </c>
      <c r="B11" s="104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Q11" s="1"/>
    </row>
    <row r="12" spans="1:19" s="5" customFormat="1" x14ac:dyDescent="0.2">
      <c r="A12" s="104"/>
      <c r="B12" s="104"/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"/>
    </row>
    <row r="13" spans="1:19" s="3" customFormat="1" x14ac:dyDescent="0.2">
      <c r="A13" s="16"/>
      <c r="B13" s="64" t="s">
        <v>23</v>
      </c>
      <c r="C13" s="22" t="s">
        <v>81</v>
      </c>
      <c r="D13" s="18"/>
      <c r="E13" s="18"/>
      <c r="F13" s="18"/>
      <c r="G13" s="18"/>
      <c r="H13" s="18"/>
      <c r="I13" s="18"/>
      <c r="J13" s="35"/>
      <c r="K13" s="18"/>
      <c r="L13" s="18"/>
      <c r="N13" s="2"/>
      <c r="O13" s="2"/>
      <c r="P13" s="2"/>
      <c r="Q13" s="1"/>
      <c r="R13" s="5"/>
      <c r="S13" s="5"/>
    </row>
    <row r="14" spans="1:19" s="3" customFormat="1" x14ac:dyDescent="0.2">
      <c r="A14" s="16"/>
      <c r="C14" s="21"/>
      <c r="D14" s="18"/>
      <c r="E14" s="18"/>
      <c r="F14" s="18"/>
      <c r="G14" s="18"/>
      <c r="H14" s="18"/>
      <c r="I14" s="18"/>
      <c r="J14" s="35"/>
      <c r="K14" s="18"/>
      <c r="L14" s="18"/>
      <c r="N14" s="2"/>
      <c r="O14" s="2"/>
      <c r="P14" s="2"/>
      <c r="Q14" s="22"/>
      <c r="R14" s="5"/>
      <c r="S14" s="5"/>
    </row>
    <row r="15" spans="1:19" s="3" customFormat="1" x14ac:dyDescent="0.2">
      <c r="A15" s="16"/>
      <c r="B15" s="4"/>
      <c r="C15" s="21"/>
      <c r="D15" s="18"/>
      <c r="E15" s="18"/>
      <c r="F15" s="18"/>
      <c r="G15" s="18"/>
      <c r="H15" s="18"/>
      <c r="I15" s="18"/>
      <c r="J15" s="35"/>
      <c r="K15" s="18"/>
      <c r="L15" s="18"/>
      <c r="N15" s="2"/>
      <c r="O15" s="2"/>
      <c r="P15" s="2"/>
      <c r="Q15" s="1"/>
      <c r="R15" s="5"/>
      <c r="S15" s="5"/>
    </row>
    <row r="16" spans="1:19" s="6" customFormat="1" ht="11.25" customHeight="1" x14ac:dyDescent="0.2">
      <c r="A16" s="105" t="s">
        <v>0</v>
      </c>
      <c r="B16" s="105" t="s">
        <v>1</v>
      </c>
      <c r="C16" s="105" t="s">
        <v>2</v>
      </c>
      <c r="D16" s="105" t="s">
        <v>3</v>
      </c>
      <c r="E16" s="105" t="s">
        <v>4</v>
      </c>
      <c r="F16" s="105" t="s">
        <v>5</v>
      </c>
      <c r="G16" s="105" t="s">
        <v>6</v>
      </c>
      <c r="H16" s="105" t="s">
        <v>7</v>
      </c>
      <c r="I16" s="105" t="s">
        <v>8</v>
      </c>
      <c r="J16" s="105"/>
      <c r="K16" s="105" t="s">
        <v>16</v>
      </c>
      <c r="L16" s="105"/>
      <c r="M16" s="105"/>
      <c r="N16" s="105"/>
      <c r="O16" s="105"/>
      <c r="P16" s="105" t="s">
        <v>9</v>
      </c>
      <c r="Q16" s="41"/>
    </row>
    <row r="17" spans="1:58" s="6" customFormat="1" ht="36" x14ac:dyDescent="0.2">
      <c r="A17" s="105"/>
      <c r="B17" s="105"/>
      <c r="C17" s="105"/>
      <c r="D17" s="105"/>
      <c r="E17" s="105"/>
      <c r="F17" s="105"/>
      <c r="G17" s="105"/>
      <c r="H17" s="105"/>
      <c r="I17" s="47" t="s">
        <v>10</v>
      </c>
      <c r="J17" s="9" t="s">
        <v>11</v>
      </c>
      <c r="K17" s="9" t="s">
        <v>17</v>
      </c>
      <c r="L17" s="9" t="s">
        <v>18</v>
      </c>
      <c r="M17" s="47" t="s">
        <v>19</v>
      </c>
      <c r="N17" s="47" t="s">
        <v>12</v>
      </c>
      <c r="O17" s="10" t="s">
        <v>13</v>
      </c>
      <c r="P17" s="105"/>
      <c r="Q17" s="41"/>
    </row>
    <row r="18" spans="1:58" s="7" customFormat="1" x14ac:dyDescent="0.2">
      <c r="A18" s="44">
        <v>1</v>
      </c>
      <c r="B18" s="44">
        <v>2</v>
      </c>
      <c r="C18" s="44">
        <v>3</v>
      </c>
      <c r="D18" s="44">
        <v>4</v>
      </c>
      <c r="E18" s="44">
        <v>5</v>
      </c>
      <c r="F18" s="44">
        <v>6</v>
      </c>
      <c r="G18" s="44">
        <v>7</v>
      </c>
      <c r="H18" s="44">
        <v>8</v>
      </c>
      <c r="I18" s="44">
        <v>9</v>
      </c>
      <c r="J18" s="44">
        <v>10</v>
      </c>
      <c r="K18" s="44">
        <v>11</v>
      </c>
      <c r="L18" s="44">
        <v>12</v>
      </c>
      <c r="M18" s="44">
        <v>13</v>
      </c>
      <c r="N18" s="44">
        <v>14</v>
      </c>
      <c r="O18" s="44">
        <v>15</v>
      </c>
      <c r="P18" s="44">
        <v>16</v>
      </c>
      <c r="Q18" s="35"/>
    </row>
    <row r="19" spans="1:58" s="20" customFormat="1" ht="33.75" customHeight="1" x14ac:dyDescent="0.2">
      <c r="A19" s="100" t="s">
        <v>82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2"/>
      <c r="Q19" s="1"/>
    </row>
    <row r="20" spans="1:58" s="65" customFormat="1" ht="12" x14ac:dyDescent="0.2">
      <c r="A20" s="78"/>
      <c r="B20" s="106" t="s">
        <v>70</v>
      </c>
      <c r="C20" s="107">
        <v>100</v>
      </c>
      <c r="D20" s="113" t="s">
        <v>32</v>
      </c>
      <c r="E20" s="114"/>
      <c r="F20" s="109"/>
      <c r="G20" s="79"/>
      <c r="H20" s="110">
        <v>58</v>
      </c>
      <c r="I20" s="92">
        <v>179</v>
      </c>
      <c r="J20" s="93">
        <f>ROUND(I20*H20/1000,2)</f>
        <v>10.38</v>
      </c>
      <c r="K20" s="80"/>
      <c r="L20" s="81"/>
      <c r="M20" s="48"/>
      <c r="N20" s="44"/>
      <c r="O20" s="49"/>
      <c r="P20" s="46"/>
      <c r="Q20" s="61" t="s">
        <v>71</v>
      </c>
      <c r="R20" s="62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63"/>
      <c r="BE20" s="63"/>
      <c r="BF20" s="63"/>
    </row>
    <row r="21" spans="1:58" s="87" customFormat="1" ht="24" x14ac:dyDescent="0.2">
      <c r="A21" s="45">
        <v>1</v>
      </c>
      <c r="B21" s="19" t="s">
        <v>14</v>
      </c>
      <c r="C21" s="44">
        <f>C20</f>
        <v>100</v>
      </c>
      <c r="D21" s="97" t="str">
        <f>D20</f>
        <v>плоскость</v>
      </c>
      <c r="E21" s="97"/>
      <c r="F21" s="44" t="s">
        <v>15</v>
      </c>
      <c r="G21" s="95" t="s">
        <v>80</v>
      </c>
      <c r="H21" s="96"/>
      <c r="I21" s="94"/>
      <c r="J21" s="94">
        <f>J20</f>
        <v>10.38</v>
      </c>
      <c r="K21" s="80"/>
      <c r="L21" s="81"/>
      <c r="M21" s="82"/>
      <c r="N21" s="79"/>
      <c r="O21" s="83"/>
      <c r="P21" s="78"/>
      <c r="Q21" s="84"/>
      <c r="R21" s="84"/>
      <c r="S21" s="85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  <c r="AE21" s="86"/>
      <c r="AF21" s="86"/>
      <c r="AG21" s="86"/>
      <c r="AH21" s="86"/>
      <c r="AI21" s="86"/>
      <c r="AJ21" s="86"/>
      <c r="AK21" s="86"/>
      <c r="AL21" s="86"/>
      <c r="AM21" s="86"/>
      <c r="AN21" s="86"/>
      <c r="AO21" s="86"/>
      <c r="AP21" s="86"/>
      <c r="AQ21" s="86"/>
      <c r="AR21" s="86"/>
      <c r="AS21" s="86"/>
      <c r="AT21" s="86"/>
      <c r="AU21" s="86"/>
      <c r="AV21" s="86"/>
      <c r="AW21" s="86"/>
      <c r="AX21" s="86"/>
      <c r="AY21" s="86"/>
      <c r="AZ21" s="86"/>
      <c r="BA21" s="86"/>
      <c r="BB21" s="86"/>
      <c r="BC21" s="86"/>
      <c r="BD21" s="86"/>
      <c r="BE21" s="86"/>
      <c r="BF21" s="86"/>
    </row>
    <row r="22" spans="1:58" s="86" customFormat="1" ht="24" x14ac:dyDescent="0.2">
      <c r="A22" s="78"/>
      <c r="B22" s="106" t="s">
        <v>74</v>
      </c>
      <c r="C22" s="107">
        <v>100</v>
      </c>
      <c r="D22" s="108" t="s">
        <v>32</v>
      </c>
      <c r="E22" s="108"/>
      <c r="F22" s="109"/>
      <c r="G22" s="79"/>
      <c r="H22" s="110">
        <v>58</v>
      </c>
      <c r="I22" s="111">
        <v>2.5</v>
      </c>
      <c r="J22" s="112">
        <f>ROUND(I22*H22/1000,2)</f>
        <v>0.15</v>
      </c>
      <c r="K22" s="80"/>
      <c r="L22" s="81"/>
      <c r="M22" s="48"/>
      <c r="N22" s="44"/>
      <c r="O22" s="49"/>
      <c r="P22" s="46"/>
      <c r="Q22" s="84" t="s">
        <v>50</v>
      </c>
      <c r="R22" s="84"/>
      <c r="S22" s="84"/>
    </row>
    <row r="23" spans="1:58" s="87" customFormat="1" ht="24" x14ac:dyDescent="0.2">
      <c r="A23" s="45">
        <f>21:21+1</f>
        <v>2</v>
      </c>
      <c r="B23" s="19" t="s">
        <v>14</v>
      </c>
      <c r="C23" s="44">
        <f>C22</f>
        <v>100</v>
      </c>
      <c r="D23" s="97" t="str">
        <f>D22</f>
        <v>плоскость</v>
      </c>
      <c r="E23" s="97"/>
      <c r="F23" s="44" t="s">
        <v>15</v>
      </c>
      <c r="G23" s="95" t="s">
        <v>80</v>
      </c>
      <c r="H23" s="46">
        <f>H22</f>
        <v>58</v>
      </c>
      <c r="I23" s="67">
        <f>I22</f>
        <v>2.5</v>
      </c>
      <c r="J23" s="67">
        <f>J22</f>
        <v>0.15</v>
      </c>
      <c r="K23" s="88"/>
      <c r="L23" s="46"/>
      <c r="M23" s="82"/>
      <c r="N23" s="79"/>
      <c r="O23" s="83"/>
      <c r="P23" s="78"/>
      <c r="Q23" s="84"/>
      <c r="R23" s="84"/>
      <c r="S23" s="85"/>
      <c r="T23" s="86"/>
      <c r="U23" s="86"/>
      <c r="V23" s="86"/>
      <c r="W23" s="86"/>
      <c r="X23" s="86"/>
      <c r="Y23" s="86"/>
      <c r="Z23" s="86"/>
      <c r="AA23" s="86"/>
      <c r="AB23" s="86"/>
      <c r="AC23" s="86"/>
      <c r="AD23" s="86"/>
      <c r="AE23" s="86"/>
      <c r="AF23" s="86"/>
      <c r="AG23" s="86"/>
      <c r="AH23" s="86"/>
      <c r="AI23" s="86"/>
      <c r="AJ23" s="86"/>
      <c r="AK23" s="86"/>
      <c r="AL23" s="86"/>
      <c r="AM23" s="86"/>
      <c r="AN23" s="86"/>
      <c r="AO23" s="86"/>
      <c r="AP23" s="86"/>
      <c r="AQ23" s="86"/>
      <c r="AR23" s="86"/>
      <c r="AS23" s="86"/>
      <c r="AT23" s="86"/>
      <c r="AU23" s="86"/>
      <c r="AV23" s="86"/>
      <c r="AW23" s="86"/>
      <c r="AX23" s="86"/>
      <c r="AY23" s="86"/>
      <c r="AZ23" s="86"/>
      <c r="BA23" s="86"/>
      <c r="BB23" s="86"/>
      <c r="BC23" s="86"/>
      <c r="BD23" s="86"/>
      <c r="BE23" s="86"/>
      <c r="BF23" s="86"/>
    </row>
    <row r="24" spans="1:58" s="84" customFormat="1" ht="24" x14ac:dyDescent="0.2">
      <c r="A24" s="45">
        <f>A23+1</f>
        <v>3</v>
      </c>
      <c r="B24" s="19" t="s">
        <v>51</v>
      </c>
      <c r="C24" s="44">
        <f>C22</f>
        <v>100</v>
      </c>
      <c r="D24" s="97" t="str">
        <f>D22</f>
        <v>плоскость</v>
      </c>
      <c r="E24" s="97"/>
      <c r="F24" s="44" t="s">
        <v>15</v>
      </c>
      <c r="G24" s="95" t="s">
        <v>80</v>
      </c>
      <c r="H24" s="45">
        <f>H22</f>
        <v>58</v>
      </c>
      <c r="I24" s="67">
        <f>I22</f>
        <v>2.5</v>
      </c>
      <c r="J24" s="67">
        <f>J22</f>
        <v>0.15</v>
      </c>
      <c r="K24" s="88" t="s">
        <v>52</v>
      </c>
      <c r="L24" s="46">
        <v>1.24</v>
      </c>
      <c r="M24" s="48" t="s">
        <v>53</v>
      </c>
      <c r="N24" s="44" t="s">
        <v>11</v>
      </c>
      <c r="O24" s="49">
        <f>J24*L24</f>
        <v>0.186</v>
      </c>
      <c r="P24" s="46" t="s">
        <v>54</v>
      </c>
    </row>
    <row r="25" spans="1:58" s="86" customFormat="1" ht="12" x14ac:dyDescent="0.2">
      <c r="A25" s="45"/>
      <c r="B25" s="19"/>
      <c r="C25" s="45"/>
      <c r="D25" s="98"/>
      <c r="E25" s="98"/>
      <c r="F25" s="44"/>
      <c r="G25" s="44"/>
      <c r="H25" s="46"/>
      <c r="I25" s="67"/>
      <c r="J25" s="67"/>
      <c r="K25" s="88" t="s">
        <v>55</v>
      </c>
      <c r="L25" s="46">
        <v>2.5</v>
      </c>
      <c r="M25" s="48" t="s">
        <v>56</v>
      </c>
      <c r="N25" s="44" t="s">
        <v>57</v>
      </c>
      <c r="O25" s="49">
        <f>J24*L25</f>
        <v>0.375</v>
      </c>
      <c r="P25" s="45" t="s">
        <v>54</v>
      </c>
      <c r="Q25" s="84"/>
      <c r="R25" s="84"/>
      <c r="S25" s="84"/>
    </row>
    <row r="26" spans="1:58" s="86" customFormat="1" ht="24" x14ac:dyDescent="0.2">
      <c r="A26" s="45"/>
      <c r="B26" s="89"/>
      <c r="C26" s="89"/>
      <c r="D26" s="98"/>
      <c r="E26" s="98"/>
      <c r="F26" s="89"/>
      <c r="G26" s="89"/>
      <c r="H26" s="89"/>
      <c r="I26" s="89"/>
      <c r="J26" s="89"/>
      <c r="K26" s="88" t="s">
        <v>58</v>
      </c>
      <c r="L26" s="46">
        <v>1.05</v>
      </c>
      <c r="M26" s="48" t="s">
        <v>59</v>
      </c>
      <c r="N26" s="44" t="s">
        <v>10</v>
      </c>
      <c r="O26" s="49">
        <f>I24*L26</f>
        <v>2.625</v>
      </c>
      <c r="P26" s="45" t="s">
        <v>54</v>
      </c>
      <c r="Q26" s="84"/>
      <c r="R26" s="84"/>
      <c r="S26" s="84"/>
    </row>
    <row r="27" spans="1:58" s="86" customFormat="1" ht="12" customHeight="1" x14ac:dyDescent="0.2">
      <c r="A27" s="45"/>
      <c r="B27" s="89"/>
      <c r="C27" s="89"/>
      <c r="D27" s="98"/>
      <c r="E27" s="98"/>
      <c r="F27" s="89" t="s">
        <v>60</v>
      </c>
      <c r="G27" s="89"/>
      <c r="H27" s="89"/>
      <c r="I27" s="89"/>
      <c r="J27" s="89"/>
      <c r="K27" s="88" t="s">
        <v>61</v>
      </c>
      <c r="L27" s="46">
        <v>0.03</v>
      </c>
      <c r="M27" s="48" t="s">
        <v>56</v>
      </c>
      <c r="N27" s="44" t="s">
        <v>57</v>
      </c>
      <c r="O27" s="49">
        <f>I24*L27</f>
        <v>7.4999999999999997E-2</v>
      </c>
      <c r="P27" s="45" t="s">
        <v>54</v>
      </c>
      <c r="Q27" s="84"/>
      <c r="R27" s="84"/>
      <c r="S27" s="84"/>
    </row>
    <row r="28" spans="1:58" s="86" customFormat="1" ht="12" customHeight="1" x14ac:dyDescent="0.2">
      <c r="A28" s="45"/>
      <c r="B28" s="90"/>
      <c r="C28" s="90"/>
      <c r="D28" s="98"/>
      <c r="E28" s="98"/>
      <c r="F28" s="90"/>
      <c r="G28" s="90"/>
      <c r="H28" s="90"/>
      <c r="I28" s="90"/>
      <c r="J28" s="90"/>
      <c r="K28" s="88" t="s">
        <v>62</v>
      </c>
      <c r="L28" s="46">
        <v>1.7999999999999999E-2</v>
      </c>
      <c r="M28" s="48" t="s">
        <v>63</v>
      </c>
      <c r="N28" s="44" t="s">
        <v>64</v>
      </c>
      <c r="O28" s="49">
        <f>I24*L28</f>
        <v>4.4999999999999998E-2</v>
      </c>
      <c r="P28" s="45" t="s">
        <v>54</v>
      </c>
      <c r="Q28" s="84"/>
      <c r="R28" s="84"/>
      <c r="S28" s="84"/>
    </row>
    <row r="29" spans="1:58" s="86" customFormat="1" ht="12" x14ac:dyDescent="0.2">
      <c r="A29" s="45"/>
      <c r="B29" s="90"/>
      <c r="C29" s="90"/>
      <c r="D29" s="98"/>
      <c r="E29" s="98"/>
      <c r="F29" s="90"/>
      <c r="G29" s="90"/>
      <c r="H29" s="90"/>
      <c r="I29" s="90"/>
      <c r="J29" s="90"/>
      <c r="K29" s="88" t="s">
        <v>62</v>
      </c>
      <c r="L29" s="46">
        <v>5.1999999999999998E-3</v>
      </c>
      <c r="M29" s="48" t="s">
        <v>65</v>
      </c>
      <c r="N29" s="44" t="s">
        <v>64</v>
      </c>
      <c r="O29" s="91">
        <f>I24*L29</f>
        <v>1.2999999999999999E-2</v>
      </c>
      <c r="P29" s="45" t="s">
        <v>54</v>
      </c>
      <c r="Q29" s="84"/>
      <c r="R29" s="84"/>
      <c r="S29" s="84"/>
    </row>
    <row r="30" spans="1:58" x14ac:dyDescent="0.2">
      <c r="A30" s="50"/>
      <c r="B30" s="4" t="s">
        <v>25</v>
      </c>
      <c r="C30" s="51" t="s">
        <v>72</v>
      </c>
      <c r="D30" s="3"/>
      <c r="E30" s="52"/>
      <c r="F30" s="22"/>
      <c r="G30" s="53"/>
      <c r="H30" s="54"/>
      <c r="I30" s="55"/>
      <c r="J30" s="53"/>
      <c r="K30" s="53"/>
      <c r="L30" s="53"/>
      <c r="M30" s="3"/>
      <c r="N30" s="3"/>
      <c r="O30" s="56"/>
      <c r="P30" s="3"/>
      <c r="Q30" s="43"/>
    </row>
    <row r="31" spans="1:58" x14ac:dyDescent="0.2">
      <c r="A31" s="50"/>
      <c r="B31" s="4"/>
      <c r="C31" s="51"/>
      <c r="D31" s="3"/>
      <c r="E31" s="52"/>
      <c r="F31" s="22"/>
      <c r="G31" s="53"/>
      <c r="H31" s="54"/>
      <c r="I31" s="55"/>
      <c r="J31" s="53"/>
      <c r="K31" s="53"/>
      <c r="L31" s="53"/>
      <c r="M31" s="3"/>
      <c r="N31" s="3"/>
      <c r="O31" s="56"/>
      <c r="P31" s="3"/>
      <c r="Q31" s="43"/>
    </row>
    <row r="32" spans="1:58" x14ac:dyDescent="0.2">
      <c r="A32" s="50"/>
      <c r="F32" s="22"/>
      <c r="G32" s="53"/>
      <c r="I32" s="55"/>
      <c r="K32" s="1" t="s">
        <v>29</v>
      </c>
      <c r="L32" s="53"/>
      <c r="M32" s="3"/>
      <c r="N32" s="3"/>
      <c r="O32" s="56"/>
      <c r="P32" s="3"/>
      <c r="Q32" s="42"/>
    </row>
    <row r="33" spans="1:19" s="3" customFormat="1" x14ac:dyDescent="0.2">
      <c r="A33" s="54"/>
      <c r="G33" s="57"/>
      <c r="I33" s="12"/>
      <c r="K33" s="58" t="s">
        <v>24</v>
      </c>
      <c r="L33" s="58"/>
      <c r="M33" s="58"/>
      <c r="N33" s="58"/>
      <c r="O33" s="22" t="s">
        <v>20</v>
      </c>
      <c r="Q33" s="1"/>
      <c r="R33" s="5"/>
      <c r="S33" s="5"/>
    </row>
    <row r="34" spans="1:19" s="3" customFormat="1" x14ac:dyDescent="0.2">
      <c r="G34" s="57"/>
      <c r="I34" s="12"/>
      <c r="Q34" s="1"/>
      <c r="R34" s="5"/>
      <c r="S34" s="5"/>
    </row>
    <row r="35" spans="1:19" s="3" customFormat="1" x14ac:dyDescent="0.2">
      <c r="G35" s="11"/>
      <c r="I35" s="12"/>
      <c r="K35" s="58" t="s">
        <v>73</v>
      </c>
      <c r="L35" s="58"/>
      <c r="M35" s="58"/>
      <c r="N35" s="58"/>
      <c r="O35" s="22" t="s">
        <v>67</v>
      </c>
      <c r="Q35" s="1"/>
      <c r="R35" s="5"/>
      <c r="S35" s="5"/>
    </row>
    <row r="36" spans="1:19" s="3" customFormat="1" x14ac:dyDescent="0.2">
      <c r="O36" s="4"/>
      <c r="Q36" s="1"/>
    </row>
    <row r="37" spans="1:19" s="3" customFormat="1" x14ac:dyDescent="0.2">
      <c r="B37" s="66"/>
      <c r="K37" s="58" t="s">
        <v>40</v>
      </c>
      <c r="L37" s="58"/>
      <c r="M37" s="58"/>
      <c r="N37" s="58"/>
      <c r="O37" s="22" t="s">
        <v>66</v>
      </c>
      <c r="Q37" s="1"/>
    </row>
    <row r="38" spans="1:19" s="3" customFormat="1" x14ac:dyDescent="0.2">
      <c r="A38" s="12"/>
      <c r="B38" s="14"/>
      <c r="C38" s="12"/>
      <c r="D38" s="12"/>
      <c r="E38" s="12"/>
      <c r="F38" s="15"/>
      <c r="G38" s="11"/>
      <c r="I38" s="12"/>
      <c r="O38" s="4"/>
      <c r="Q38" s="1"/>
      <c r="R38" s="5"/>
      <c r="S38" s="5"/>
    </row>
    <row r="39" spans="1:19" x14ac:dyDescent="0.2">
      <c r="K39" s="58" t="s">
        <v>35</v>
      </c>
      <c r="L39" s="58"/>
      <c r="M39" s="58"/>
      <c r="N39" s="58"/>
      <c r="O39" s="22" t="s">
        <v>36</v>
      </c>
      <c r="P39" s="3"/>
    </row>
    <row r="40" spans="1:19" x14ac:dyDescent="0.2">
      <c r="K40" s="3"/>
      <c r="L40" s="3"/>
      <c r="M40" s="66"/>
      <c r="N40" s="66"/>
      <c r="O40" s="56"/>
      <c r="P40" s="3"/>
    </row>
    <row r="41" spans="1:19" x14ac:dyDescent="0.2">
      <c r="K41" s="3"/>
      <c r="L41" s="3"/>
      <c r="M41" s="66"/>
      <c r="N41" s="66"/>
      <c r="O41" s="56"/>
      <c r="P41" s="3"/>
    </row>
    <row r="42" spans="1:19" x14ac:dyDescent="0.2">
      <c r="K42" s="3"/>
      <c r="L42" s="3"/>
      <c r="M42" s="66"/>
      <c r="N42" s="66"/>
      <c r="O42" s="56"/>
      <c r="P42" s="3"/>
    </row>
    <row r="43" spans="1:19" x14ac:dyDescent="0.2">
      <c r="B43" s="73" t="s">
        <v>43</v>
      </c>
      <c r="C43" s="73"/>
      <c r="D43" s="3"/>
      <c r="E43" s="52"/>
      <c r="F43" s="5"/>
      <c r="G43" s="59"/>
      <c r="K43" s="3"/>
      <c r="L43" s="3"/>
      <c r="M43" s="66"/>
      <c r="N43" s="66"/>
      <c r="O43" s="77"/>
      <c r="P43" s="3"/>
    </row>
    <row r="44" spans="1:19" x14ac:dyDescent="0.2">
      <c r="B44" s="60" t="s">
        <v>44</v>
      </c>
      <c r="C44" s="3"/>
      <c r="D44" s="3"/>
      <c r="E44" s="3"/>
      <c r="F44" s="5"/>
      <c r="G44" s="59"/>
      <c r="K44" s="3"/>
      <c r="L44" s="3"/>
      <c r="M44" s="66"/>
      <c r="N44" s="66"/>
      <c r="O44" s="56"/>
      <c r="P44" s="3"/>
    </row>
    <row r="45" spans="1:19" x14ac:dyDescent="0.2">
      <c r="B45" s="3"/>
      <c r="C45" s="3"/>
      <c r="D45" s="3"/>
      <c r="E45" s="3"/>
      <c r="F45" s="5"/>
      <c r="G45" s="59"/>
      <c r="K45" s="3"/>
      <c r="L45" s="3"/>
      <c r="M45" s="3"/>
      <c r="N45" s="3"/>
      <c r="O45" s="3"/>
      <c r="P45" s="3"/>
      <c r="Q45" s="3"/>
    </row>
    <row r="46" spans="1:19" x14ac:dyDescent="0.2">
      <c r="B46" s="74" t="s">
        <v>45</v>
      </c>
      <c r="C46" s="3"/>
      <c r="D46" s="3"/>
      <c r="E46" s="3"/>
      <c r="K46" s="3"/>
      <c r="L46" s="3"/>
      <c r="M46" s="66"/>
      <c r="N46" s="66"/>
      <c r="O46" s="56"/>
      <c r="P46" s="3"/>
    </row>
    <row r="47" spans="1:19" x14ac:dyDescent="0.2">
      <c r="B47" s="75" t="s">
        <v>46</v>
      </c>
      <c r="C47" s="76"/>
      <c r="D47" s="3" t="s">
        <v>47</v>
      </c>
      <c r="E47" s="3"/>
      <c r="K47" s="58" t="s">
        <v>48</v>
      </c>
      <c r="L47" s="58"/>
      <c r="M47" s="58"/>
      <c r="N47" s="58"/>
      <c r="O47" s="22" t="s">
        <v>49</v>
      </c>
      <c r="P47" s="3"/>
      <c r="Q47" s="22" t="s">
        <v>41</v>
      </c>
    </row>
    <row r="48" spans="1:19" x14ac:dyDescent="0.2">
      <c r="K48" s="3"/>
      <c r="L48" s="3"/>
      <c r="M48" s="66"/>
      <c r="N48" s="66"/>
      <c r="O48" s="56"/>
      <c r="P48" s="3"/>
    </row>
    <row r="49" spans="11:17" x14ac:dyDescent="0.2">
      <c r="K49" s="58" t="s">
        <v>37</v>
      </c>
      <c r="L49" s="58"/>
      <c r="M49" s="58"/>
      <c r="N49" s="58"/>
      <c r="O49" s="22" t="s">
        <v>38</v>
      </c>
      <c r="P49" s="3"/>
      <c r="Q49" s="22" t="s">
        <v>41</v>
      </c>
    </row>
    <row r="50" spans="11:17" x14ac:dyDescent="0.2">
      <c r="K50" s="3"/>
      <c r="L50" s="3"/>
      <c r="M50" s="66"/>
      <c r="N50" s="66"/>
      <c r="O50" s="56"/>
      <c r="P50" s="3"/>
    </row>
    <row r="51" spans="11:17" x14ac:dyDescent="0.2">
      <c r="K51" s="58" t="s">
        <v>30</v>
      </c>
      <c r="L51" s="58"/>
      <c r="M51" s="58"/>
      <c r="N51" s="58"/>
      <c r="O51" s="22" t="s">
        <v>31</v>
      </c>
      <c r="P51" s="3"/>
    </row>
    <row r="52" spans="11:17" x14ac:dyDescent="0.2">
      <c r="K52" s="3"/>
      <c r="L52" s="3"/>
      <c r="M52" s="66"/>
      <c r="N52" s="66"/>
      <c r="O52" s="56"/>
      <c r="P52" s="3"/>
    </row>
    <row r="53" spans="11:17" x14ac:dyDescent="0.2">
      <c r="K53" s="58" t="s">
        <v>26</v>
      </c>
      <c r="L53" s="58"/>
      <c r="M53" s="58"/>
      <c r="N53" s="58"/>
      <c r="O53" s="22" t="s">
        <v>28</v>
      </c>
      <c r="P53" s="3"/>
    </row>
    <row r="54" spans="11:17" x14ac:dyDescent="0.2">
      <c r="K54" s="3"/>
      <c r="L54" s="3"/>
      <c r="M54" s="66"/>
      <c r="N54" s="66"/>
      <c r="O54" s="66"/>
      <c r="P54" s="3"/>
    </row>
    <row r="55" spans="11:17" x14ac:dyDescent="0.2">
      <c r="K55" s="58" t="s">
        <v>26</v>
      </c>
      <c r="L55" s="58"/>
      <c r="M55" s="58"/>
      <c r="N55" s="58"/>
      <c r="O55" s="22" t="s">
        <v>27</v>
      </c>
      <c r="P55" s="3"/>
    </row>
    <row r="56" spans="11:17" x14ac:dyDescent="0.2">
      <c r="K56" s="3"/>
      <c r="L56" s="3"/>
      <c r="M56" s="66"/>
      <c r="N56" s="66"/>
      <c r="O56" s="56"/>
      <c r="P56" s="3"/>
    </row>
    <row r="57" spans="11:17" x14ac:dyDescent="0.2">
      <c r="K57" s="58" t="s">
        <v>33</v>
      </c>
      <c r="L57" s="58"/>
      <c r="M57" s="58"/>
      <c r="N57" s="58"/>
      <c r="O57" s="22" t="s">
        <v>34</v>
      </c>
      <c r="P57" s="3"/>
    </row>
  </sheetData>
  <autoFilter ref="A18:R39"/>
  <sortState ref="B14:C19">
    <sortCondition ref="C14"/>
  </sortState>
  <mergeCells count="26">
    <mergeCell ref="A10:P10"/>
    <mergeCell ref="A19:P19"/>
    <mergeCell ref="A9:P9"/>
    <mergeCell ref="A11:P11"/>
    <mergeCell ref="A12:P12"/>
    <mergeCell ref="I16:J16"/>
    <mergeCell ref="A16:A17"/>
    <mergeCell ref="B16:B17"/>
    <mergeCell ref="C16:C17"/>
    <mergeCell ref="D16:D17"/>
    <mergeCell ref="E16:E17"/>
    <mergeCell ref="G16:G17"/>
    <mergeCell ref="P16:P17"/>
    <mergeCell ref="F16:F17"/>
    <mergeCell ref="K16:O16"/>
    <mergeCell ref="H16:H17"/>
    <mergeCell ref="D20:E20"/>
    <mergeCell ref="D21:E21"/>
    <mergeCell ref="D22:E22"/>
    <mergeCell ref="D23:E23"/>
    <mergeCell ref="D29:E29"/>
    <mergeCell ref="D24:E24"/>
    <mergeCell ref="D25:E25"/>
    <mergeCell ref="D26:E26"/>
    <mergeCell ref="D27:E27"/>
    <mergeCell ref="D28:E28"/>
  </mergeCells>
  <printOptions horizontalCentered="1"/>
  <pageMargins left="0.19685039370078741" right="0.19685039370078741" top="0.39370078740157483" bottom="0.35433070866141736" header="0.31496062992125984" footer="0.15748031496062992"/>
  <pageSetup paperSize="9" scale="85" orientation="landscape" blackAndWhite="1" horizontalDpi="300" verticalDpi="300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дв</vt:lpstr>
      <vt:lpstr>дв!Заголовки_для_печати</vt:lpstr>
      <vt:lpstr>дв!Область_печати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Бабынина Анастасия Олеговна</dc:creator>
  <cp:lastModifiedBy>Babynina Anastasiya</cp:lastModifiedBy>
  <cp:lastPrinted>2022-02-01T07:19:53Z</cp:lastPrinted>
  <dcterms:created xsi:type="dcterms:W3CDTF">2016-12-16T05:40:22Z</dcterms:created>
  <dcterms:modified xsi:type="dcterms:W3CDTF">2022-02-04T02:11:41Z</dcterms:modified>
</cp:coreProperties>
</file>